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5" i="1" l="1"/>
  <c r="C129" i="1"/>
  <c r="C127" i="1"/>
  <c r="C75" i="1"/>
  <c r="C69" i="1"/>
  <c r="H58" i="1"/>
  <c r="H51" i="1"/>
  <c r="H30" i="1"/>
  <c r="H34" i="1" l="1"/>
  <c r="H38" i="1"/>
  <c r="H18" i="1" l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<sst xmlns="http://schemas.openxmlformats.org/spreadsheetml/2006/main" count="191" uniqueCount="131">
  <si>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</si>
  <si>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</si>
  <si>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</si>
  <si>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</si>
  <si>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</si>
  <si>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</si>
  <si>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</si>
  <si>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</si>
  <si>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</si>
  <si>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</si>
  <si>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</si>
  <si>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</si>
  <si>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</si>
  <si>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</si>
  <si>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</si>
  <si>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</si>
  <si>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</si>
  <si>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</si>
  <si>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</si>
  <si>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</si>
  <si>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</si>
  <si>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</si>
  <si>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</si>
  <si>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</si>
  <si>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</si>
  <si>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</si>
  <si>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</si>
  <si>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</si>
  <si>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</si>
  <si>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</si>
  <si>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</si>
  <si>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</si>
  <si>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26.06.2025 </t>
  </si>
  <si>
    <t>Primljena i neutrošena participacija od 26.06.2025</t>
  </si>
  <si>
    <t xml:space="preserve">Dana 26.06.2025.godine Dom zdravlja Požarevac je izvršio plaćanje prema dobavljačima: </t>
  </si>
  <si>
    <t>Trolak</t>
  </si>
  <si>
    <t>AD EPS TE-KO Kostolac</t>
  </si>
  <si>
    <t>NIS AD</t>
  </si>
  <si>
    <t>Toplifikacija JP</t>
  </si>
  <si>
    <t>Auto servis Dule</t>
  </si>
  <si>
    <t>Agatel</t>
  </si>
  <si>
    <t>Auto-Mirkos</t>
  </si>
  <si>
    <t>AC TEHNIK</t>
  </si>
  <si>
    <t>Autocentar Toplica</t>
  </si>
  <si>
    <t>BIZNIS BAZA</t>
  </si>
  <si>
    <t>ELPING</t>
  </si>
  <si>
    <t>Elektroluks-012  doo</t>
  </si>
  <si>
    <t>EVROPA OKOVI</t>
  </si>
  <si>
    <t>Family Kalčić</t>
  </si>
  <si>
    <t>Inflolab</t>
  </si>
  <si>
    <t>Ins.za.med.rada Dr.Dragomir Karajović</t>
  </si>
  <si>
    <t>JKP KOMUNALNE SLUŽBE</t>
  </si>
  <si>
    <t>JKP VODOVOD I KANALIZACIJA</t>
  </si>
  <si>
    <t>Laki Servis</t>
  </si>
  <si>
    <t>MT:S TELEKOM SRBIJA</t>
  </si>
  <si>
    <t>ORION TELEKOM</t>
  </si>
  <si>
    <t>PROMEDIA</t>
  </si>
  <si>
    <t>RAZVIGOR</t>
  </si>
  <si>
    <t>REMONDIS Medison</t>
  </si>
  <si>
    <t>SBB</t>
  </si>
  <si>
    <t>TEHNOMARKET</t>
  </si>
  <si>
    <t>TNT TEAM</t>
  </si>
  <si>
    <t>Vujić STR, Darinka Vujić</t>
  </si>
  <si>
    <t>SCHILLER</t>
  </si>
  <si>
    <t>Neo yu-dent</t>
  </si>
  <si>
    <t>NOV-KOM ELEKTRO</t>
  </si>
  <si>
    <t>240001500088/2025</t>
  </si>
  <si>
    <t>TEKO14654/1/2025/501</t>
  </si>
  <si>
    <t>OG2/2025-1862</t>
  </si>
  <si>
    <t>OG2/2025-1861</t>
  </si>
  <si>
    <t>49/2025</t>
  </si>
  <si>
    <t>50/2025</t>
  </si>
  <si>
    <t>51/2025</t>
  </si>
  <si>
    <t>52/2025</t>
  </si>
  <si>
    <t>R-0752/25VP</t>
  </si>
  <si>
    <t>25-40-0664</t>
  </si>
  <si>
    <t>043-P/2025</t>
  </si>
  <si>
    <t>462/2025</t>
  </si>
  <si>
    <t>R-0062/25MP</t>
  </si>
  <si>
    <t>112/25</t>
  </si>
  <si>
    <t>FA-767-0/25</t>
  </si>
  <si>
    <t>FA-828-0/25</t>
  </si>
  <si>
    <t>25-RN011000028</t>
  </si>
  <si>
    <t>5213-2025-TU-0828</t>
  </si>
  <si>
    <t>25-684-3</t>
  </si>
  <si>
    <t>833525</t>
  </si>
  <si>
    <t>759625</t>
  </si>
  <si>
    <t>833725</t>
  </si>
  <si>
    <t>833625</t>
  </si>
  <si>
    <t>759425</t>
  </si>
  <si>
    <t>759525</t>
  </si>
  <si>
    <t>759325</t>
  </si>
  <si>
    <t>25-3023-006813</t>
  </si>
  <si>
    <t>25-3023-007211</t>
  </si>
  <si>
    <t>25-3023-008052</t>
  </si>
  <si>
    <t>25-3023-008207</t>
  </si>
  <si>
    <t>25-3023-008255</t>
  </si>
  <si>
    <t>25-3023-008643</t>
  </si>
  <si>
    <t>25-3023-008721</t>
  </si>
  <si>
    <t>25-RN011000004</t>
  </si>
  <si>
    <t>87-283-062-1099964</t>
  </si>
  <si>
    <t>10-282-065-1204409</t>
  </si>
  <si>
    <t>79-283-065-1099965</t>
  </si>
  <si>
    <t>63-282-012-1204410</t>
  </si>
  <si>
    <t>35-283-012-1099966</t>
  </si>
  <si>
    <t>44-283-012-1099963</t>
  </si>
  <si>
    <t>UGF0430/25-1217</t>
  </si>
  <si>
    <t>RO-7369/25</t>
  </si>
  <si>
    <t>44-25</t>
  </si>
  <si>
    <t>FU13074/2025</t>
  </si>
  <si>
    <t>9088111462</t>
  </si>
  <si>
    <t>9087770739</t>
  </si>
  <si>
    <t>9087824183</t>
  </si>
  <si>
    <t>IF25-0253</t>
  </si>
  <si>
    <t>IF25-0254</t>
  </si>
  <si>
    <t>IF25-0182</t>
  </si>
  <si>
    <t>IF25-0089</t>
  </si>
  <si>
    <t>25-F01-00107</t>
  </si>
  <si>
    <t>25-RN002000246</t>
  </si>
  <si>
    <t>25-RN002000261</t>
  </si>
  <si>
    <t>19-1-128873-08202106</t>
  </si>
  <si>
    <t>0912/25</t>
  </si>
  <si>
    <t>24/2025</t>
  </si>
  <si>
    <t>0893/25</t>
  </si>
  <si>
    <t>0876/25</t>
  </si>
  <si>
    <t>0877/25</t>
  </si>
  <si>
    <t>UKUPNO LEKOVI PO TREBOVANJU</t>
  </si>
  <si>
    <t>UKUPNO ENERGENTI-PO TREBOVANJU</t>
  </si>
  <si>
    <t>UKUPNO MATERIJALNI TROŠKOVI</t>
  </si>
  <si>
    <t>UKUPNO MATERIJALNI TROŠKOVI-participacija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</si>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</sst>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7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0" fontId="9" fillId="0" borderId="1" xfId="0" applyFont="1" applyBorder="1"/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vertical="center" wrapText="1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12" fillId="0" borderId="1" xfId="2" applyNumberFormat="1" applyFont="1" applyFill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5"/>
  <sheetViews>
    <sheetView tabSelected="1" topLeftCell="B40" zoomScaleNormal="100" workbookViewId="0">
      <selection activeCell="F134" sqref="F13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45834</v>
      </c>
      <c r="H12" s="12">
        <v>1302961.1100000001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45834</v>
      </c>
      <c r="H13" s="1">
        <f>H14+H31-H39-H55</f>
        <v>140557.63000000006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45834</v>
      </c>
      <c r="H14" s="2">
        <f>SUM(H15:H30)</f>
        <v>2735118.7600000002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26509.34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1053602.24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</f>
        <v>1544426.3699999999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</f>
        <v>80425.809999999939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45834</v>
      </c>
      <c r="H31" s="2">
        <f>H32+H33+H34+H35+H37+H38+H36</f>
        <v>186529.32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</f>
        <v>102607.32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</f>
        <v>83922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45834</v>
      </c>
      <c r="H39" s="3">
        <f>SUM(H40:H54)</f>
        <v>2655109.25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26509.34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1053602.24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1504736.9+10140+60114.77+6</f>
        <v>1574997.67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45834</v>
      </c>
      <c r="H55" s="3">
        <f>SUM(H56:H61)</f>
        <v>125981.2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f>74506+51475.2</f>
        <v>125981.2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45834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1302961.1100000003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8">
        <v>26509.34</v>
      </c>
      <c r="D68" s="59" t="s">
        <v>66</v>
      </c>
    </row>
    <row r="69" spans="2:11" x14ac:dyDescent="0.25">
      <c r="B69" s="69" t="s">
        <v>126</v>
      </c>
      <c r="C69" s="60">
        <f>SUM(C68)</f>
        <v>26509.34</v>
      </c>
      <c r="D69" s="59"/>
    </row>
    <row r="70" spans="2:11" x14ac:dyDescent="0.25">
      <c r="B70" s="55" t="s">
        <v>36</v>
      </c>
      <c r="C70" s="61">
        <v>28795.17</v>
      </c>
      <c r="D70" s="62" t="s">
        <v>67</v>
      </c>
    </row>
    <row r="71" spans="2:11" x14ac:dyDescent="0.25">
      <c r="B71" s="55" t="s">
        <v>37</v>
      </c>
      <c r="C71" s="61">
        <v>448909.73</v>
      </c>
      <c r="D71" s="62">
        <v>9006093458</v>
      </c>
    </row>
    <row r="72" spans="2:11" x14ac:dyDescent="0.25">
      <c r="B72" s="55" t="s">
        <v>37</v>
      </c>
      <c r="C72" s="61">
        <v>18934.96</v>
      </c>
      <c r="D72" s="62">
        <v>9006099549</v>
      </c>
    </row>
    <row r="73" spans="2:11" x14ac:dyDescent="0.25">
      <c r="B73" s="55" t="s">
        <v>38</v>
      </c>
      <c r="C73" s="61">
        <v>187773.56</v>
      </c>
      <c r="D73" s="62" t="s">
        <v>68</v>
      </c>
    </row>
    <row r="74" spans="2:11" x14ac:dyDescent="0.25">
      <c r="B74" s="55" t="s">
        <v>38</v>
      </c>
      <c r="C74" s="61">
        <v>369188.82</v>
      </c>
      <c r="D74" s="62" t="s">
        <v>69</v>
      </c>
    </row>
    <row r="75" spans="2:11" x14ac:dyDescent="0.25">
      <c r="B75" s="69" t="s">
        <v>127</v>
      </c>
      <c r="C75" s="60">
        <f>SUM(C70:C74)</f>
        <v>1053602.24</v>
      </c>
      <c r="D75" s="59"/>
    </row>
    <row r="76" spans="2:11" x14ac:dyDescent="0.25">
      <c r="B76" s="56" t="s">
        <v>39</v>
      </c>
      <c r="C76" s="63">
        <v>32114</v>
      </c>
      <c r="D76" s="64" t="s">
        <v>70</v>
      </c>
    </row>
    <row r="77" spans="2:11" x14ac:dyDescent="0.25">
      <c r="B77" s="56" t="s">
        <v>39</v>
      </c>
      <c r="C77" s="63">
        <v>15390</v>
      </c>
      <c r="D77" s="64" t="s">
        <v>71</v>
      </c>
    </row>
    <row r="78" spans="2:11" x14ac:dyDescent="0.25">
      <c r="B78" s="56" t="s">
        <v>39</v>
      </c>
      <c r="C78" s="63">
        <v>11726</v>
      </c>
      <c r="D78" s="64" t="s">
        <v>72</v>
      </c>
    </row>
    <row r="79" spans="2:11" x14ac:dyDescent="0.25">
      <c r="B79" s="56" t="s">
        <v>39</v>
      </c>
      <c r="C79" s="63">
        <v>42690</v>
      </c>
      <c r="D79" s="64" t="s">
        <v>73</v>
      </c>
    </row>
    <row r="80" spans="2:11" x14ac:dyDescent="0.25">
      <c r="B80" s="56" t="s">
        <v>40</v>
      </c>
      <c r="C80" s="63">
        <v>11400</v>
      </c>
      <c r="D80" s="64" t="s">
        <v>74</v>
      </c>
    </row>
    <row r="81" spans="2:4" x14ac:dyDescent="0.25">
      <c r="B81" s="56" t="s">
        <v>41</v>
      </c>
      <c r="C81" s="63">
        <v>4067.24</v>
      </c>
      <c r="D81" s="64" t="s">
        <v>75</v>
      </c>
    </row>
    <row r="82" spans="2:4" x14ac:dyDescent="0.25">
      <c r="B82" s="56" t="s">
        <v>42</v>
      </c>
      <c r="C82" s="63">
        <v>6000</v>
      </c>
      <c r="D82" s="64" t="s">
        <v>76</v>
      </c>
    </row>
    <row r="83" spans="2:4" x14ac:dyDescent="0.25">
      <c r="B83" s="56" t="s">
        <v>43</v>
      </c>
      <c r="C83" s="63">
        <v>32568</v>
      </c>
      <c r="D83" s="64" t="s">
        <v>77</v>
      </c>
    </row>
    <row r="84" spans="2:4" x14ac:dyDescent="0.25">
      <c r="B84" s="56" t="s">
        <v>44</v>
      </c>
      <c r="C84" s="63">
        <v>2800</v>
      </c>
      <c r="D84" s="64" t="s">
        <v>78</v>
      </c>
    </row>
    <row r="85" spans="2:4" x14ac:dyDescent="0.25">
      <c r="B85" s="56" t="s">
        <v>45</v>
      </c>
      <c r="C85" s="63">
        <v>30000</v>
      </c>
      <c r="D85" s="64" t="s">
        <v>79</v>
      </c>
    </row>
    <row r="86" spans="2:4" x14ac:dyDescent="0.25">
      <c r="B86" s="56" t="s">
        <v>46</v>
      </c>
      <c r="C86" s="63">
        <v>4970</v>
      </c>
      <c r="D86" s="64" t="s">
        <v>80</v>
      </c>
    </row>
    <row r="87" spans="2:4" x14ac:dyDescent="0.25">
      <c r="B87" s="56" t="s">
        <v>46</v>
      </c>
      <c r="C87" s="63">
        <v>1560</v>
      </c>
      <c r="D87" s="64" t="s">
        <v>81</v>
      </c>
    </row>
    <row r="88" spans="2:4" x14ac:dyDescent="0.25">
      <c r="B88" s="56" t="s">
        <v>47</v>
      </c>
      <c r="C88" s="63">
        <v>2779.99</v>
      </c>
      <c r="D88" s="65">
        <v>3004251</v>
      </c>
    </row>
    <row r="89" spans="2:4" x14ac:dyDescent="0.25">
      <c r="B89" s="56" t="s">
        <v>48</v>
      </c>
      <c r="C89" s="63">
        <v>1800</v>
      </c>
      <c r="D89" s="64" t="s">
        <v>82</v>
      </c>
    </row>
    <row r="90" spans="2:4" x14ac:dyDescent="0.25">
      <c r="B90" s="56" t="s">
        <v>49</v>
      </c>
      <c r="C90" s="63">
        <v>228000</v>
      </c>
      <c r="D90" s="64" t="s">
        <v>83</v>
      </c>
    </row>
    <row r="91" spans="2:4" x14ac:dyDescent="0.25">
      <c r="B91" s="56" t="s">
        <v>50</v>
      </c>
      <c r="C91" s="63">
        <v>57690</v>
      </c>
      <c r="D91" s="64" t="s">
        <v>84</v>
      </c>
    </row>
    <row r="92" spans="2:4" x14ac:dyDescent="0.25">
      <c r="B92" s="57" t="s">
        <v>51</v>
      </c>
      <c r="C92" s="66">
        <v>350.46</v>
      </c>
      <c r="D92" s="67" t="s">
        <v>85</v>
      </c>
    </row>
    <row r="93" spans="2:4" x14ac:dyDescent="0.25">
      <c r="B93" s="57" t="s">
        <v>51</v>
      </c>
      <c r="C93" s="66">
        <v>532.17999999999995</v>
      </c>
      <c r="D93" s="67" t="s">
        <v>86</v>
      </c>
    </row>
    <row r="94" spans="2:4" x14ac:dyDescent="0.25">
      <c r="B94" s="57" t="s">
        <v>51</v>
      </c>
      <c r="C94" s="66">
        <v>895.62</v>
      </c>
      <c r="D94" s="67" t="s">
        <v>87</v>
      </c>
    </row>
    <row r="95" spans="2:4" x14ac:dyDescent="0.25">
      <c r="B95" s="57" t="s">
        <v>51</v>
      </c>
      <c r="C95" s="66">
        <v>16562.48</v>
      </c>
      <c r="D95" s="67" t="s">
        <v>88</v>
      </c>
    </row>
    <row r="96" spans="2:4" x14ac:dyDescent="0.25">
      <c r="B96" s="57" t="s">
        <v>51</v>
      </c>
      <c r="C96" s="66">
        <v>42834</v>
      </c>
      <c r="D96" s="67" t="s">
        <v>89</v>
      </c>
    </row>
    <row r="97" spans="2:4" x14ac:dyDescent="0.25">
      <c r="B97" s="57" t="s">
        <v>51</v>
      </c>
      <c r="C97" s="66">
        <v>70092</v>
      </c>
      <c r="D97" s="67" t="s">
        <v>90</v>
      </c>
    </row>
    <row r="98" spans="2:4" x14ac:dyDescent="0.25">
      <c r="B98" s="57" t="s">
        <v>51</v>
      </c>
      <c r="C98" s="66">
        <v>70741</v>
      </c>
      <c r="D98" s="67" t="s">
        <v>91</v>
      </c>
    </row>
    <row r="99" spans="2:4" x14ac:dyDescent="0.25">
      <c r="B99" s="57" t="s">
        <v>52</v>
      </c>
      <c r="C99" s="66">
        <v>8307.7199999999993</v>
      </c>
      <c r="D99" s="67" t="s">
        <v>92</v>
      </c>
    </row>
    <row r="100" spans="2:4" x14ac:dyDescent="0.25">
      <c r="B100" s="57" t="s">
        <v>52</v>
      </c>
      <c r="C100" s="66">
        <v>40218.620000000003</v>
      </c>
      <c r="D100" s="67" t="s">
        <v>93</v>
      </c>
    </row>
    <row r="101" spans="2:4" x14ac:dyDescent="0.25">
      <c r="B101" s="57" t="s">
        <v>52</v>
      </c>
      <c r="C101" s="66">
        <v>1825.82</v>
      </c>
      <c r="D101" s="67" t="s">
        <v>94</v>
      </c>
    </row>
    <row r="102" spans="2:4" x14ac:dyDescent="0.25">
      <c r="B102" s="57" t="s">
        <v>52</v>
      </c>
      <c r="C102" s="66">
        <v>330</v>
      </c>
      <c r="D102" s="67" t="s">
        <v>95</v>
      </c>
    </row>
    <row r="103" spans="2:4" x14ac:dyDescent="0.25">
      <c r="B103" s="57" t="s">
        <v>52</v>
      </c>
      <c r="C103" s="66">
        <v>62655.98</v>
      </c>
      <c r="D103" s="67" t="s">
        <v>96</v>
      </c>
    </row>
    <row r="104" spans="2:4" x14ac:dyDescent="0.25">
      <c r="B104" s="57" t="s">
        <v>52</v>
      </c>
      <c r="C104" s="66">
        <v>114012.58</v>
      </c>
      <c r="D104" s="67" t="s">
        <v>97</v>
      </c>
    </row>
    <row r="105" spans="2:4" x14ac:dyDescent="0.25">
      <c r="B105" s="57" t="s">
        <v>52</v>
      </c>
      <c r="C105" s="66">
        <v>22767.35</v>
      </c>
      <c r="D105" s="67" t="s">
        <v>98</v>
      </c>
    </row>
    <row r="106" spans="2:4" x14ac:dyDescent="0.25">
      <c r="B106" s="56" t="s">
        <v>53</v>
      </c>
      <c r="C106" s="63">
        <v>18000</v>
      </c>
      <c r="D106" s="64" t="s">
        <v>99</v>
      </c>
    </row>
    <row r="107" spans="2:4" x14ac:dyDescent="0.25">
      <c r="B107" s="57" t="s">
        <v>54</v>
      </c>
      <c r="C107" s="66">
        <v>143294.31</v>
      </c>
      <c r="D107" s="67" t="s">
        <v>100</v>
      </c>
    </row>
    <row r="108" spans="2:4" x14ac:dyDescent="0.25">
      <c r="B108" s="57" t="s">
        <v>54</v>
      </c>
      <c r="C108" s="66">
        <v>11394</v>
      </c>
      <c r="D108" s="67" t="s">
        <v>101</v>
      </c>
    </row>
    <row r="109" spans="2:4" x14ac:dyDescent="0.25">
      <c r="B109" s="57" t="s">
        <v>54</v>
      </c>
      <c r="C109" s="66">
        <v>11394</v>
      </c>
      <c r="D109" s="67" t="s">
        <v>102</v>
      </c>
    </row>
    <row r="110" spans="2:4" x14ac:dyDescent="0.25">
      <c r="B110" s="57" t="s">
        <v>54</v>
      </c>
      <c r="C110" s="66">
        <v>6050</v>
      </c>
      <c r="D110" s="67" t="s">
        <v>103</v>
      </c>
    </row>
    <row r="111" spans="2:4" x14ac:dyDescent="0.25">
      <c r="B111" s="57" t="s">
        <v>54</v>
      </c>
      <c r="C111" s="66">
        <v>6050</v>
      </c>
      <c r="D111" s="67" t="s">
        <v>104</v>
      </c>
    </row>
    <row r="112" spans="2:4" x14ac:dyDescent="0.25">
      <c r="B112" s="57" t="s">
        <v>54</v>
      </c>
      <c r="C112" s="66">
        <v>25242.15</v>
      </c>
      <c r="D112" s="67" t="s">
        <v>105</v>
      </c>
    </row>
    <row r="113" spans="2:4" x14ac:dyDescent="0.25">
      <c r="B113" s="57" t="s">
        <v>55</v>
      </c>
      <c r="C113" s="66">
        <v>1798.8</v>
      </c>
      <c r="D113" s="67" t="s">
        <v>106</v>
      </c>
    </row>
    <row r="114" spans="2:4" x14ac:dyDescent="0.25">
      <c r="B114" s="56" t="s">
        <v>56</v>
      </c>
      <c r="C114" s="63">
        <v>3369.6</v>
      </c>
      <c r="D114" s="64" t="s">
        <v>107</v>
      </c>
    </row>
    <row r="115" spans="2:4" x14ac:dyDescent="0.25">
      <c r="B115" s="56" t="s">
        <v>57</v>
      </c>
      <c r="C115" s="63">
        <v>8000</v>
      </c>
      <c r="D115" s="64" t="s">
        <v>108</v>
      </c>
    </row>
    <row r="116" spans="2:4" x14ac:dyDescent="0.25">
      <c r="B116" s="56" t="s">
        <v>58</v>
      </c>
      <c r="C116" s="63">
        <v>167328</v>
      </c>
      <c r="D116" s="64" t="s">
        <v>109</v>
      </c>
    </row>
    <row r="117" spans="2:4" x14ac:dyDescent="0.25">
      <c r="B117" s="57" t="s">
        <v>59</v>
      </c>
      <c r="C117" s="66">
        <v>5838</v>
      </c>
      <c r="D117" s="67" t="s">
        <v>110</v>
      </c>
    </row>
    <row r="118" spans="2:4" x14ac:dyDescent="0.25">
      <c r="B118" s="57" t="s">
        <v>59</v>
      </c>
      <c r="C118" s="66">
        <v>2099</v>
      </c>
      <c r="D118" s="67" t="s">
        <v>111</v>
      </c>
    </row>
    <row r="119" spans="2:4" x14ac:dyDescent="0.25">
      <c r="B119" s="57" t="s">
        <v>59</v>
      </c>
      <c r="C119" s="66">
        <v>4758</v>
      </c>
      <c r="D119" s="67" t="s">
        <v>112</v>
      </c>
    </row>
    <row r="120" spans="2:4" x14ac:dyDescent="0.25">
      <c r="B120" s="57" t="s">
        <v>60</v>
      </c>
      <c r="C120" s="66">
        <v>4900</v>
      </c>
      <c r="D120" s="67" t="s">
        <v>113</v>
      </c>
    </row>
    <row r="121" spans="2:4" x14ac:dyDescent="0.25">
      <c r="B121" s="57" t="s">
        <v>60</v>
      </c>
      <c r="C121" s="63">
        <v>3000</v>
      </c>
      <c r="D121" s="67" t="s">
        <v>114</v>
      </c>
    </row>
    <row r="122" spans="2:4" x14ac:dyDescent="0.25">
      <c r="B122" s="57" t="s">
        <v>60</v>
      </c>
      <c r="C122" s="63">
        <v>3600</v>
      </c>
      <c r="D122" s="67" t="s">
        <v>115</v>
      </c>
    </row>
    <row r="123" spans="2:4" x14ac:dyDescent="0.25">
      <c r="B123" s="57" t="s">
        <v>61</v>
      </c>
      <c r="C123" s="66">
        <v>15000</v>
      </c>
      <c r="D123" s="67" t="s">
        <v>116</v>
      </c>
    </row>
    <row r="124" spans="2:4" x14ac:dyDescent="0.25">
      <c r="B124" s="56" t="s">
        <v>62</v>
      </c>
      <c r="C124" s="63">
        <v>2250</v>
      </c>
      <c r="D124" s="56" t="s">
        <v>117</v>
      </c>
    </row>
    <row r="125" spans="2:4" x14ac:dyDescent="0.25">
      <c r="B125" s="57" t="s">
        <v>63</v>
      </c>
      <c r="C125" s="66">
        <v>49290</v>
      </c>
      <c r="D125" s="67" t="s">
        <v>118</v>
      </c>
    </row>
    <row r="126" spans="2:4" x14ac:dyDescent="0.25">
      <c r="B126" s="57" t="s">
        <v>63</v>
      </c>
      <c r="C126" s="66">
        <v>74400</v>
      </c>
      <c r="D126" s="67" t="s">
        <v>119</v>
      </c>
    </row>
    <row r="127" spans="2:4" x14ac:dyDescent="0.25">
      <c r="B127" s="69" t="s">
        <v>128</v>
      </c>
      <c r="C127" s="68">
        <f>SUM(C76:C126)</f>
        <v>1504736.9</v>
      </c>
      <c r="D127" s="59"/>
    </row>
    <row r="128" spans="2:4" x14ac:dyDescent="0.25">
      <c r="B128" s="54" t="s">
        <v>52</v>
      </c>
      <c r="C128" s="58">
        <v>60114.77</v>
      </c>
      <c r="D128" s="59" t="s">
        <v>120</v>
      </c>
    </row>
    <row r="129" spans="2:4" x14ac:dyDescent="0.25">
      <c r="B129" s="69" t="s">
        <v>129</v>
      </c>
      <c r="C129" s="60">
        <f>SUM(C128)</f>
        <v>60114.77</v>
      </c>
      <c r="D129" s="59"/>
    </row>
    <row r="130" spans="2:4" x14ac:dyDescent="0.25">
      <c r="B130" s="54" t="s">
        <v>64</v>
      </c>
      <c r="C130" s="58">
        <v>74506</v>
      </c>
      <c r="D130" s="59" t="s">
        <v>121</v>
      </c>
    </row>
    <row r="131" spans="2:4" x14ac:dyDescent="0.25">
      <c r="B131" s="54" t="s">
        <v>65</v>
      </c>
      <c r="C131" s="58">
        <v>16480</v>
      </c>
      <c r="D131" s="59" t="s">
        <v>122</v>
      </c>
    </row>
    <row r="132" spans="2:4" x14ac:dyDescent="0.25">
      <c r="B132" s="54" t="s">
        <v>64</v>
      </c>
      <c r="C132" s="58">
        <v>11443.2</v>
      </c>
      <c r="D132" s="59" t="s">
        <v>123</v>
      </c>
    </row>
    <row r="133" spans="2:4" x14ac:dyDescent="0.25">
      <c r="B133" s="54" t="s">
        <v>64</v>
      </c>
      <c r="C133" s="58">
        <v>22320</v>
      </c>
      <c r="D133" s="59" t="s">
        <v>124</v>
      </c>
    </row>
    <row r="134" spans="2:4" x14ac:dyDescent="0.25">
      <c r="B134" s="54" t="s">
        <v>64</v>
      </c>
      <c r="C134" s="58">
        <v>1232</v>
      </c>
      <c r="D134" s="59" t="s">
        <v>125</v>
      </c>
    </row>
    <row r="135" spans="2:4" x14ac:dyDescent="0.25">
      <c r="B135" s="69" t="s">
        <v>130</v>
      </c>
      <c r="C135" s="60">
        <f>SUM(C130:C134)</f>
        <v>125981.2</v>
      </c>
      <c r="D135" s="59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2025-06-27T06:19:34Z</dcterms:modified>
  <cp:category/>
  <cp:contentStatus/>
</cp:coreProperties>
</file>